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Data Cees/Privé/"/>
    </mc:Choice>
  </mc:AlternateContent>
  <xr:revisionPtr revIDLastSave="0" documentId="13_ncr:1_{CF4B4519-27EE-5E4B-AD06-209EC74934D6}" xr6:coauthVersionLast="45" xr6:coauthVersionMax="45" xr10:uidLastSave="{00000000-0000-0000-0000-000000000000}"/>
  <bookViews>
    <workbookView xWindow="-66660" yWindow="2760" windowWidth="27040" windowHeight="16060" xr2:uid="{B8D7295E-5869-B946-A7E2-2262E61C4AE9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9" i="1"/>
  <c r="B7" i="1"/>
  <c r="C31" i="1"/>
  <c r="C25" i="1"/>
  <c r="D25" i="1"/>
  <c r="B25" i="1"/>
  <c r="C11" i="1"/>
  <c r="D11" i="1"/>
  <c r="D31" i="1" s="1"/>
  <c r="B11" i="1"/>
</calcChain>
</file>

<file path=xl/sharedStrings.xml><?xml version="1.0" encoding="utf-8"?>
<sst xmlns="http://schemas.openxmlformats.org/spreadsheetml/2006/main" count="22" uniqueCount="21">
  <si>
    <t>Baten en lasten kerkelijke gemeente</t>
  </si>
  <si>
    <t>BATEN</t>
  </si>
  <si>
    <t>Opbrengsten uit bezittingen</t>
  </si>
  <si>
    <t>Bijdragen gemeenteleden</t>
  </si>
  <si>
    <t>Susidies en overige bjdragen van derden</t>
  </si>
  <si>
    <t>Totaal baten</t>
  </si>
  <si>
    <t>LASTEN</t>
  </si>
  <si>
    <t>Bestedingen Pastoraat (predikant en kerkelijk werkers)</t>
  </si>
  <si>
    <t>Bestedingen Kerkdiensten, cateches en gemeentewerk</t>
  </si>
  <si>
    <t>Bijdragen aan andere organen binnen de kerk</t>
  </si>
  <si>
    <t>Lasten kerkelijke gebouwen (incl. afschrijving)</t>
  </si>
  <si>
    <t>Salarissen (koster, organist ed.)</t>
  </si>
  <si>
    <t>Lasten beheer en administratie, bankkosten en rente</t>
  </si>
  <si>
    <t>Lasten overige eigendommen en inventarissen</t>
  </si>
  <si>
    <t>Totaal lasten</t>
  </si>
  <si>
    <t>Overige baten en lasten</t>
  </si>
  <si>
    <t>rekening</t>
  </si>
  <si>
    <t>Begroting</t>
  </si>
  <si>
    <t>Toevoegingen fondsen en voorzieningen</t>
  </si>
  <si>
    <t>Ontrekking fondsen en voorzieningen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</si>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</sst>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087A-72AE-8548-AE43-06B9AD95007D}">
  <dimension ref="A2:D31"/>
  <sheetViews>
    <sheetView tabSelected="1" workbookViewId="0">
      <selection activeCell="K18" sqref="K18"/>
    </sheetView>
  </sheetViews>
  <sheetFormatPr baseColWidth="10" defaultRowHeight="16" x14ac:dyDescent="0.2"/>
  <cols>
    <col min="1" max="1" width="46.6640625" customWidth="1"/>
    <col min="2" max="2" width="17.5" customWidth="1"/>
    <col min="3" max="4" width="14.33203125" customWidth="1"/>
  </cols>
  <sheetData>
    <row r="2" spans="1:4" x14ac:dyDescent="0.2">
      <c r="B2" s="1" t="s">
        <v>17</v>
      </c>
      <c r="C2" s="1" t="s">
        <v>16</v>
      </c>
      <c r="D2" s="1" t="s">
        <v>16</v>
      </c>
    </row>
    <row r="3" spans="1:4" x14ac:dyDescent="0.2">
      <c r="A3" t="s">
        <v>0</v>
      </c>
      <c r="B3" s="1">
        <v>2019</v>
      </c>
      <c r="C3" s="1">
        <v>2018</v>
      </c>
      <c r="D3" s="1">
        <v>2017</v>
      </c>
    </row>
    <row r="5" spans="1:4" x14ac:dyDescent="0.2">
      <c r="A5" t="s">
        <v>1</v>
      </c>
    </row>
    <row r="7" spans="1:4" x14ac:dyDescent="0.2">
      <c r="A7" t="s">
        <v>2</v>
      </c>
      <c r="B7" s="2">
        <f>71500+4500</f>
        <v>76000</v>
      </c>
      <c r="C7" s="2">
        <v>129571</v>
      </c>
      <c r="D7" s="2">
        <v>69052</v>
      </c>
    </row>
    <row r="8" spans="1:4" x14ac:dyDescent="0.2">
      <c r="A8" t="s">
        <v>3</v>
      </c>
      <c r="B8" s="2">
        <v>77100</v>
      </c>
      <c r="C8" s="2">
        <v>75617</v>
      </c>
      <c r="D8" s="2">
        <v>73640</v>
      </c>
    </row>
    <row r="9" spans="1:4" x14ac:dyDescent="0.2">
      <c r="A9" t="s">
        <v>4</v>
      </c>
      <c r="B9" s="2">
        <f>10000+10000</f>
        <v>20000</v>
      </c>
      <c r="C9" s="2">
        <v>11085</v>
      </c>
      <c r="D9" s="2">
        <v>9129</v>
      </c>
    </row>
    <row r="10" spans="1:4" x14ac:dyDescent="0.2">
      <c r="B10" s="2"/>
      <c r="C10" s="2"/>
      <c r="D10" s="2"/>
    </row>
    <row r="11" spans="1:4" x14ac:dyDescent="0.2">
      <c r="A11" t="s">
        <v>5</v>
      </c>
      <c r="B11" s="2">
        <f>SUM(B7:B10)</f>
        <v>173100</v>
      </c>
      <c r="C11" s="2">
        <f t="shared" ref="C11:D11" si="0">SUM(C7:C10)</f>
        <v>216273</v>
      </c>
      <c r="D11" s="2">
        <f t="shared" si="0"/>
        <v>151821</v>
      </c>
    </row>
    <row r="12" spans="1:4" x14ac:dyDescent="0.2">
      <c r="B12" s="2"/>
      <c r="C12" s="2"/>
      <c r="D12" s="2"/>
    </row>
    <row r="13" spans="1:4" x14ac:dyDescent="0.2">
      <c r="B13" s="2"/>
      <c r="C13" s="2"/>
      <c r="D13" s="2"/>
    </row>
    <row r="14" spans="1:4" x14ac:dyDescent="0.2">
      <c r="B14" s="2"/>
      <c r="C14" s="2"/>
      <c r="D14" s="2"/>
    </row>
    <row r="15" spans="1:4" x14ac:dyDescent="0.2">
      <c r="A15" t="s">
        <v>6</v>
      </c>
      <c r="B15" s="2"/>
      <c r="C15" s="2"/>
      <c r="D15" s="2"/>
    </row>
    <row r="16" spans="1:4" x14ac:dyDescent="0.2">
      <c r="B16" s="2"/>
      <c r="C16" s="2"/>
      <c r="D16" s="2"/>
    </row>
    <row r="17" spans="1:4" x14ac:dyDescent="0.2">
      <c r="A17" t="s">
        <v>7</v>
      </c>
      <c r="B17" s="2">
        <v>84550</v>
      </c>
      <c r="C17" s="2">
        <v>93015</v>
      </c>
      <c r="D17" s="2">
        <v>45228</v>
      </c>
    </row>
    <row r="18" spans="1:4" x14ac:dyDescent="0.2">
      <c r="A18" t="s">
        <v>8</v>
      </c>
      <c r="B18" s="2">
        <v>1400</v>
      </c>
      <c r="C18" s="2">
        <v>1313</v>
      </c>
      <c r="D18" s="2">
        <v>551</v>
      </c>
    </row>
    <row r="19" spans="1:4" x14ac:dyDescent="0.2">
      <c r="A19" t="s">
        <v>9</v>
      </c>
      <c r="B19" s="2">
        <v>8000</v>
      </c>
      <c r="C19" s="2">
        <v>7950</v>
      </c>
      <c r="D19" s="2">
        <v>6947</v>
      </c>
    </row>
    <row r="20" spans="1:4" x14ac:dyDescent="0.2">
      <c r="A20" t="s">
        <v>10</v>
      </c>
      <c r="B20" s="2">
        <v>50000</v>
      </c>
      <c r="C20" s="2">
        <v>57392</v>
      </c>
      <c r="D20" s="2">
        <v>43736</v>
      </c>
    </row>
    <row r="21" spans="1:4" x14ac:dyDescent="0.2">
      <c r="A21" t="s">
        <v>11</v>
      </c>
      <c r="B21" s="2">
        <v>11000</v>
      </c>
      <c r="C21" s="2">
        <v>11210</v>
      </c>
      <c r="D21" s="2">
        <v>9630</v>
      </c>
    </row>
    <row r="22" spans="1:4" x14ac:dyDescent="0.2">
      <c r="A22" t="s">
        <v>12</v>
      </c>
      <c r="B22" s="2">
        <v>4800</v>
      </c>
      <c r="C22" s="2">
        <v>3560</v>
      </c>
      <c r="D22" s="2">
        <v>4098</v>
      </c>
    </row>
    <row r="23" spans="1:4" x14ac:dyDescent="0.2">
      <c r="A23" t="s">
        <v>13</v>
      </c>
      <c r="B23" s="2">
        <v>16000</v>
      </c>
      <c r="C23" s="2">
        <v>13567</v>
      </c>
      <c r="D23" s="2">
        <v>10946</v>
      </c>
    </row>
    <row r="24" spans="1:4" x14ac:dyDescent="0.2">
      <c r="B24" s="2"/>
      <c r="C24" s="2"/>
      <c r="D24" s="2"/>
    </row>
    <row r="25" spans="1:4" x14ac:dyDescent="0.2">
      <c r="A25" t="s">
        <v>14</v>
      </c>
      <c r="B25" s="2">
        <f>SUM(B17:B24)</f>
        <v>175750</v>
      </c>
      <c r="C25" s="2">
        <f t="shared" ref="C25:D25" si="1">SUM(C17:C24)</f>
        <v>188007</v>
      </c>
      <c r="D25" s="2">
        <f t="shared" si="1"/>
        <v>121136</v>
      </c>
    </row>
    <row r="26" spans="1:4" x14ac:dyDescent="0.2">
      <c r="B26" s="2"/>
      <c r="C26" s="2"/>
      <c r="D26" s="2"/>
    </row>
    <row r="27" spans="1:4" x14ac:dyDescent="0.2">
      <c r="A27" t="s">
        <v>18</v>
      </c>
      <c r="B27" s="2">
        <v>18700</v>
      </c>
      <c r="C27" s="2">
        <v>20760</v>
      </c>
      <c r="D27" s="2">
        <v>30970</v>
      </c>
    </row>
    <row r="28" spans="1:4" x14ac:dyDescent="0.2">
      <c r="A28" t="s">
        <v>19</v>
      </c>
      <c r="B28" s="2">
        <v>-31000</v>
      </c>
      <c r="C28" s="2">
        <v>-42048</v>
      </c>
      <c r="D28" s="2"/>
    </row>
    <row r="29" spans="1:4" x14ac:dyDescent="0.2">
      <c r="A29" t="s">
        <v>15</v>
      </c>
      <c r="B29" s="2"/>
      <c r="C29" s="2">
        <v>23359</v>
      </c>
      <c r="D29" s="2"/>
    </row>
    <row r="30" spans="1:4" x14ac:dyDescent="0.2">
      <c r="B30" s="2"/>
      <c r="C30" s="2"/>
      <c r="D30" s="2"/>
    </row>
    <row r="31" spans="1:4" x14ac:dyDescent="0.2">
      <c r="A31" t="s">
        <v>20</v>
      </c>
      <c r="B31" s="2">
        <f>B11-B25-B27-B28-B29</f>
        <v>9650</v>
      </c>
      <c r="C31" s="2">
        <f>C11-C25-C27-C28-C29</f>
        <v>26195</v>
      </c>
      <c r="D31" s="2">
        <f>D11-D25-D27</f>
        <v>-285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2020-05-05T08:44:52Z</dcterms:created>
  <dcterms:modified xsi:type="dcterms:W3CDTF">2020-05-05T09:36:18Z</dcterms:modified>
</cp:coreProperties>
</file>